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Usuario\Documents\Licitações\Construção da sede\2ª Tomada de preços\"/>
    </mc:Choice>
  </mc:AlternateContent>
  <bookViews>
    <workbookView xWindow="0" yWindow="0" windowWidth="24000" windowHeight="9600"/>
  </bookViews>
  <sheets>
    <sheet name="Planilh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6" i="1" l="1"/>
  <c r="M13" i="1" l="1"/>
  <c r="M14" i="1"/>
  <c r="M15" i="1"/>
  <c r="M16" i="1"/>
  <c r="M17" i="1"/>
  <c r="M18" i="1"/>
  <c r="M19" i="1"/>
  <c r="M20" i="1"/>
  <c r="M22" i="1"/>
  <c r="M23" i="1"/>
  <c r="M24" i="1"/>
  <c r="M25" i="1"/>
  <c r="M21" i="1"/>
  <c r="M8" i="1"/>
  <c r="M12" i="1" l="1"/>
  <c r="M27" i="1" s="1"/>
  <c r="M11" i="1"/>
  <c r="M10" i="1"/>
  <c r="M9" i="1"/>
  <c r="M28" i="1" l="1"/>
  <c r="M29" i="1" s="1"/>
</calcChain>
</file>

<file path=xl/sharedStrings.xml><?xml version="1.0" encoding="utf-8"?>
<sst xmlns="http://schemas.openxmlformats.org/spreadsheetml/2006/main" count="98" uniqueCount="66">
  <si>
    <t xml:space="preserve">Planilha Orçamentária </t>
  </si>
  <si>
    <t xml:space="preserve">Referência </t>
  </si>
  <si>
    <t xml:space="preserve">ITEM </t>
  </si>
  <si>
    <t xml:space="preserve">CÓDIGO </t>
  </si>
  <si>
    <t xml:space="preserve">UNIDADE </t>
  </si>
  <si>
    <t xml:space="preserve">QUANTIDADE </t>
  </si>
  <si>
    <t>PREÇO</t>
  </si>
  <si>
    <t xml:space="preserve">VALOR </t>
  </si>
  <si>
    <t xml:space="preserve">Projeto de Prevenção e Combate a Inêndio e Pânico </t>
  </si>
  <si>
    <t>1.1</t>
  </si>
  <si>
    <t>1.2</t>
  </si>
  <si>
    <t>1.3</t>
  </si>
  <si>
    <t>1.4</t>
  </si>
  <si>
    <t>1.5</t>
  </si>
  <si>
    <t xml:space="preserve">Descrição </t>
  </si>
  <si>
    <t>Extintor multiuso em pó abc (6kg) - capacidade extintora 3A40BC</t>
  </si>
  <si>
    <t>Valor Do Orçamento</t>
  </si>
  <si>
    <t>Valor BDI Total</t>
  </si>
  <si>
    <t>Valor Total</t>
  </si>
  <si>
    <t>BDI: 29,60 %</t>
  </si>
  <si>
    <t>PLACA DE SINALIZACAO DE SEGURANCA CONTRA INCENDIO, FOTOLUMINESCENTE, UN 22,41RETANGULAR, *13 X 26* CM, EM PVC *2* MM ANTI-CHAMAS (SIMBOLOS, CORES EPICTOGRAMAS CONFORME NBR 16820)</t>
  </si>
  <si>
    <t>PLACA DE SINALIZACAO DE SEGURANCA CONTRA INCENDIO - ALERTA, TRIANGULAR, BASE UN 44,11 DE *30* CM, EM PVC *2* MM ANTI-CHAMAS (SIMBOLOS, CORES E PICTOGRAMAS CONFORMENBR 16820)</t>
  </si>
  <si>
    <t>Placa de sinalização de segurança contra incêndio, foluminecente, quadrada, *20x20* cm, em PVC *2* mm antichamas (simbolos, cores e pictogramas conforme NBR 13434)</t>
  </si>
  <si>
    <t>LUMINARIA DE EMERGENCIA 30 LEDS, POTENCIA 2 W, BATERIA DE LITIO, AUTONOMIA DE 6 UN 24,87
HORAS</t>
  </si>
  <si>
    <t>1.6</t>
  </si>
  <si>
    <t>METRO</t>
  </si>
  <si>
    <t>CAPTOR FABRICADO EM LATÃO COM DIÂMETRO 3/4" E ALTURA DE 60 CM</t>
  </si>
  <si>
    <t>CAIXA DE EQUALIZADOR BEP</t>
  </si>
  <si>
    <t xml:space="preserve">NÚMERO DE SOLDAS EXOTÉRMICAS </t>
  </si>
  <si>
    <t>HASTE DE ATERRAMENTO 5/8", 2,40 M</t>
  </si>
  <si>
    <t>HASTE DE ATERRAMENTO 5/8", 5,00 M</t>
  </si>
  <si>
    <t xml:space="preserve">CABO DE COBRE NU 35MM2 </t>
  </si>
  <si>
    <t>PRESILHAS DE FIXAÇÃO</t>
  </si>
  <si>
    <t>MASSA DE CALAFETAR</t>
  </si>
  <si>
    <t>1.7</t>
  </si>
  <si>
    <t>1.8</t>
  </si>
  <si>
    <t>1.9</t>
  </si>
  <si>
    <t>1.10</t>
  </si>
  <si>
    <t>1.11</t>
  </si>
  <si>
    <t>1.12</t>
  </si>
  <si>
    <t>1.13</t>
  </si>
  <si>
    <t>1.14</t>
  </si>
  <si>
    <t>1.15</t>
  </si>
  <si>
    <t>1.16</t>
  </si>
  <si>
    <t>1.17</t>
  </si>
  <si>
    <t>1.18</t>
  </si>
  <si>
    <t>ELETRODUTO DE PVC RÍGIDO SOLDÁVEL, CLASSE B, DE 20 MM</t>
  </si>
  <si>
    <t xml:space="preserve">CABO DE COBRE NU 50MM2 </t>
  </si>
  <si>
    <t>TAMPA DE FERRO NODULAR DE RESISTÊNCIA MÍNIMA DE 40 KN (D400)</t>
  </si>
  <si>
    <t>ED-51038</t>
  </si>
  <si>
    <t>ED-49136</t>
  </si>
  <si>
    <t>ED-49135</t>
  </si>
  <si>
    <t>SINAP e SETOP</t>
  </si>
  <si>
    <t>Referência</t>
  </si>
  <si>
    <t>SINAPI</t>
  </si>
  <si>
    <t>SETOP</t>
  </si>
  <si>
    <t>ED-51052</t>
  </si>
  <si>
    <t>ED-51080</t>
  </si>
  <si>
    <t>CAIXA DE INSPEÇÃO 120 X 120 X 75 CM</t>
  </si>
  <si>
    <t>CAIXA DE ATERRAMENTO EM CONCRETO PRÃ-MOLDADO, DIAMETRO DE 0,30 M E ALTURA DE 0,35 M, SEM FUNDO E COM TAMPA</t>
  </si>
  <si>
    <t>1.19</t>
  </si>
  <si>
    <t xml:space="preserve">Mão de obra para instalação </t>
  </si>
  <si>
    <t>Endereço: Rua januário Lima, n° 55, bairro Jardim Americo, Rio Pomba-MG</t>
  </si>
  <si>
    <t xml:space="preserve">Proprietário: Câmara Municipal de Rio Pomba </t>
  </si>
  <si>
    <t xml:space="preserve">Obra: Sede da Câmara Municipal </t>
  </si>
  <si>
    <t>* CÓDIGO 3 OBTIDO ATRAVEZ DE COTAÇÃO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</si>
</sst>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vertical="top" wrapText="1"/>
    </xf>
    <xf numFmtId="0" fontId="0" fillId="2" borderId="2" xfId="0" applyFill="1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11" xfId="0" applyBorder="1"/>
    <xf numFmtId="0" fontId="0" fillId="2" borderId="11" xfId="0" applyFill="1" applyBorder="1" applyAlignment="1">
      <alignment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/>
    </xf>
    <xf numFmtId="0" fontId="0" fillId="2" borderId="11" xfId="0" applyFill="1" applyBorder="1"/>
    <xf numFmtId="0" fontId="0" fillId="0" borderId="0" xfId="0" applyAlignment="1">
      <alignment wrapText="1"/>
    </xf>
    <xf numFmtId="0" fontId="0" fillId="2" borderId="1" xfId="0" applyFill="1" applyBorder="1"/>
    <xf numFmtId="0" fontId="0" fillId="2" borderId="12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4" fontId="0" fillId="0" borderId="12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0" xfId="0" applyAlignment="1">
      <alignment horizontal="center" wrapText="1"/>
    </xf>
    <xf numFmtId="0" fontId="0" fillId="0" borderId="1" xfId="0" applyBorder="1" applyAlignment="1">
      <alignment horizontal="center" vertical="top"/>
    </xf>
    <xf numFmtId="0" fontId="0" fillId="0" borderId="3" xfId="0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2" borderId="11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4" fontId="0" fillId="0" borderId="1" xfId="0" applyNumberFormat="1" applyBorder="1" applyAlignment="1">
      <alignment horizontal="center"/>
    </xf>
    <xf numFmtId="4" fontId="0" fillId="0" borderId="1" xfId="0" applyNumberFormat="1" applyBorder="1" applyAlignment="1">
      <alignment horizontal="center" vertical="center"/>
    </xf>
    <xf numFmtId="4" fontId="0" fillId="0" borderId="1" xfId="0" applyNumberFormat="1" applyBorder="1" applyAlignment="1">
      <alignment horizontal="center"/>
    </xf>
    <xf numFmtId="4" fontId="0" fillId="0" borderId="11" xfId="0" applyNumberFormat="1" applyBorder="1" applyAlignment="1">
      <alignment horizontal="center"/>
    </xf>
    <xf numFmtId="4" fontId="0" fillId="0" borderId="10" xfId="0" applyNumberFormat="1" applyBorder="1" applyAlignment="1">
      <alignment horizontal="center"/>
    </xf>
    <xf numFmtId="4" fontId="0" fillId="0" borderId="11" xfId="0" applyNumberFormat="1" applyBorder="1" applyAlignment="1">
      <alignment horizontal="center" vertical="center"/>
    </xf>
    <xf numFmtId="4" fontId="0" fillId="0" borderId="10" xfId="0" applyNumberFormat="1" applyBorder="1" applyAlignment="1">
      <alignment horizontal="center" vertical="center"/>
    </xf>
    <xf numFmtId="4" fontId="0" fillId="2" borderId="11" xfId="0" applyNumberFormat="1" applyFill="1" applyBorder="1" applyAlignment="1">
      <alignment horizontal="center"/>
    </xf>
    <xf numFmtId="4" fontId="0" fillId="2" borderId="10" xfId="0" applyNumberForma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N41"/>
  <sheetViews>
    <sheetView tabSelected="1" topLeftCell="A16" workbookViewId="0">
      <selection activeCell="I21" sqref="I21:J21"/>
    </sheetView>
  </sheetViews>
  <sheetFormatPr defaultRowHeight="15" x14ac:dyDescent="0.25"/>
  <cols>
    <col min="3" max="3" width="64" customWidth="1"/>
    <col min="4" max="4" width="15.5703125" customWidth="1"/>
    <col min="5" max="5" width="9.140625" customWidth="1"/>
    <col min="13" max="13" width="16.28515625" customWidth="1"/>
    <col min="14" max="14" width="10.42578125" customWidth="1"/>
  </cols>
  <sheetData>
    <row r="2" spans="2:13" x14ac:dyDescent="0.25">
      <c r="B2" s="34" t="s">
        <v>0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</row>
    <row r="3" spans="2:13" x14ac:dyDescent="0.25">
      <c r="B3" s="34" t="s">
        <v>62</v>
      </c>
      <c r="C3" s="34"/>
      <c r="D3" s="34"/>
      <c r="E3" s="34"/>
      <c r="F3" s="34"/>
      <c r="G3" s="34"/>
      <c r="H3" s="34"/>
      <c r="I3" s="34"/>
      <c r="J3" s="34"/>
      <c r="K3" s="34" t="s">
        <v>1</v>
      </c>
      <c r="L3" s="34"/>
      <c r="M3" s="34"/>
    </row>
    <row r="4" spans="2:13" x14ac:dyDescent="0.25">
      <c r="B4" s="34" t="s">
        <v>63</v>
      </c>
      <c r="C4" s="34"/>
      <c r="D4" s="34"/>
      <c r="E4" s="34"/>
      <c r="F4" s="34"/>
      <c r="G4" s="34"/>
      <c r="H4" s="34"/>
      <c r="I4" s="34"/>
      <c r="J4" s="34"/>
      <c r="K4" s="34" t="s">
        <v>52</v>
      </c>
      <c r="L4" s="34"/>
      <c r="M4" s="34"/>
    </row>
    <row r="5" spans="2:13" x14ac:dyDescent="0.25">
      <c r="B5" s="34" t="s">
        <v>64</v>
      </c>
      <c r="C5" s="34"/>
      <c r="D5" s="34"/>
      <c r="E5" s="34"/>
      <c r="F5" s="34"/>
      <c r="G5" s="34"/>
      <c r="H5" s="34"/>
      <c r="I5" s="34"/>
      <c r="J5" s="34"/>
      <c r="K5" s="34" t="s">
        <v>19</v>
      </c>
      <c r="L5" s="34"/>
      <c r="M5" s="34"/>
    </row>
    <row r="6" spans="2:13" x14ac:dyDescent="0.25">
      <c r="B6" s="1" t="s">
        <v>2</v>
      </c>
      <c r="C6" s="1" t="s">
        <v>14</v>
      </c>
      <c r="D6" s="6" t="s">
        <v>53</v>
      </c>
      <c r="E6" s="35" t="s">
        <v>3</v>
      </c>
      <c r="F6" s="37"/>
      <c r="G6" s="34" t="s">
        <v>4</v>
      </c>
      <c r="H6" s="34"/>
      <c r="I6" s="34" t="s">
        <v>5</v>
      </c>
      <c r="J6" s="34"/>
      <c r="K6" s="34" t="s">
        <v>6</v>
      </c>
      <c r="L6" s="34"/>
      <c r="M6" s="1" t="s">
        <v>7</v>
      </c>
    </row>
    <row r="7" spans="2:13" x14ac:dyDescent="0.25">
      <c r="B7" s="12">
        <v>1</v>
      </c>
      <c r="C7" s="2"/>
      <c r="D7" s="35" t="s">
        <v>8</v>
      </c>
      <c r="E7" s="36"/>
      <c r="F7" s="36"/>
      <c r="G7" s="36"/>
      <c r="H7" s="36"/>
      <c r="I7" s="36"/>
      <c r="J7" s="36"/>
      <c r="K7" s="36"/>
      <c r="L7" s="36"/>
      <c r="M7" s="37"/>
    </row>
    <row r="8" spans="2:13" ht="60" customHeight="1" x14ac:dyDescent="0.25">
      <c r="B8" s="2" t="s">
        <v>9</v>
      </c>
      <c r="C8" s="4" t="s">
        <v>20</v>
      </c>
      <c r="D8" s="9" t="s">
        <v>54</v>
      </c>
      <c r="E8" s="33">
        <v>37539</v>
      </c>
      <c r="F8" s="33"/>
      <c r="G8" s="33" t="s">
        <v>4</v>
      </c>
      <c r="H8" s="33"/>
      <c r="I8" s="33">
        <v>27</v>
      </c>
      <c r="J8" s="33"/>
      <c r="K8" s="42">
        <v>22.41</v>
      </c>
      <c r="L8" s="42"/>
      <c r="M8" s="40">
        <f>I8*K8</f>
        <v>605.07000000000005</v>
      </c>
    </row>
    <row r="9" spans="2:13" ht="44.25" customHeight="1" x14ac:dyDescent="0.25">
      <c r="B9" s="2" t="s">
        <v>10</v>
      </c>
      <c r="C9" s="4" t="s">
        <v>22</v>
      </c>
      <c r="D9" s="9" t="s">
        <v>54</v>
      </c>
      <c r="E9" s="33">
        <v>37556</v>
      </c>
      <c r="F9" s="33"/>
      <c r="G9" s="33" t="s">
        <v>4</v>
      </c>
      <c r="H9" s="33"/>
      <c r="I9" s="33">
        <v>6</v>
      </c>
      <c r="J9" s="33"/>
      <c r="K9" s="42">
        <v>25.92</v>
      </c>
      <c r="L9" s="42"/>
      <c r="M9" s="40">
        <f>K9*I9</f>
        <v>155.52000000000001</v>
      </c>
    </row>
    <row r="10" spans="2:13" ht="43.5" customHeight="1" x14ac:dyDescent="0.25">
      <c r="B10" s="2" t="s">
        <v>11</v>
      </c>
      <c r="C10" s="3" t="s">
        <v>23</v>
      </c>
      <c r="D10" s="9" t="s">
        <v>54</v>
      </c>
      <c r="E10" s="33">
        <v>38774</v>
      </c>
      <c r="F10" s="33"/>
      <c r="G10" s="33" t="s">
        <v>4</v>
      </c>
      <c r="H10" s="33"/>
      <c r="I10" s="33">
        <v>45</v>
      </c>
      <c r="J10" s="33"/>
      <c r="K10" s="42">
        <v>24.87</v>
      </c>
      <c r="L10" s="42"/>
      <c r="M10" s="40">
        <f>K10*I10</f>
        <v>1119.1500000000001</v>
      </c>
    </row>
    <row r="11" spans="2:13" ht="45" x14ac:dyDescent="0.25">
      <c r="B11" s="2" t="s">
        <v>12</v>
      </c>
      <c r="C11" s="3" t="s">
        <v>21</v>
      </c>
      <c r="D11" s="9" t="s">
        <v>54</v>
      </c>
      <c r="E11" s="33">
        <v>37560</v>
      </c>
      <c r="F11" s="33"/>
      <c r="G11" s="33" t="s">
        <v>4</v>
      </c>
      <c r="H11" s="33"/>
      <c r="I11" s="33">
        <v>2</v>
      </c>
      <c r="J11" s="33"/>
      <c r="K11" s="42">
        <v>44.11</v>
      </c>
      <c r="L11" s="42"/>
      <c r="M11" s="41">
        <f>K11*I11</f>
        <v>88.22</v>
      </c>
    </row>
    <row r="12" spans="2:13" x14ac:dyDescent="0.25">
      <c r="B12" s="2" t="s">
        <v>13</v>
      </c>
      <c r="C12" s="7" t="s">
        <v>15</v>
      </c>
      <c r="D12" s="9" t="s">
        <v>54</v>
      </c>
      <c r="E12" s="34">
        <v>10892</v>
      </c>
      <c r="F12" s="34"/>
      <c r="G12" s="34" t="s">
        <v>4</v>
      </c>
      <c r="H12" s="34"/>
      <c r="I12" s="34">
        <v>6</v>
      </c>
      <c r="J12" s="34"/>
      <c r="K12" s="43">
        <v>163.5</v>
      </c>
      <c r="L12" s="43"/>
      <c r="M12" s="41">
        <f>K12*I12</f>
        <v>981</v>
      </c>
    </row>
    <row r="13" spans="2:13" x14ac:dyDescent="0.25">
      <c r="B13" s="2" t="s">
        <v>24</v>
      </c>
      <c r="C13" s="15" t="s">
        <v>26</v>
      </c>
      <c r="D13" s="10" t="s">
        <v>55</v>
      </c>
      <c r="E13" s="33" t="s">
        <v>49</v>
      </c>
      <c r="F13" s="33"/>
      <c r="G13" s="18" t="s">
        <v>4</v>
      </c>
      <c r="H13" s="21"/>
      <c r="I13" s="35">
        <v>5</v>
      </c>
      <c r="J13" s="37"/>
      <c r="K13" s="44">
        <v>94.44</v>
      </c>
      <c r="L13" s="45"/>
      <c r="M13" s="41">
        <f t="shared" ref="M13:M20" si="0">K13*I13</f>
        <v>472.2</v>
      </c>
    </row>
    <row r="14" spans="2:13" ht="30" x14ac:dyDescent="0.25">
      <c r="B14" s="2" t="s">
        <v>34</v>
      </c>
      <c r="C14" s="14" t="s">
        <v>59</v>
      </c>
      <c r="D14" s="11" t="s">
        <v>54</v>
      </c>
      <c r="E14" s="18">
        <v>34641</v>
      </c>
      <c r="F14" s="21"/>
      <c r="G14" s="18" t="s">
        <v>4</v>
      </c>
      <c r="H14" s="21"/>
      <c r="I14" s="18">
        <v>5</v>
      </c>
      <c r="J14" s="21"/>
      <c r="K14" s="46">
        <v>75.91</v>
      </c>
      <c r="L14" s="47"/>
      <c r="M14" s="40">
        <f t="shared" si="0"/>
        <v>379.54999999999995</v>
      </c>
    </row>
    <row r="15" spans="2:13" x14ac:dyDescent="0.25">
      <c r="B15" s="2" t="s">
        <v>35</v>
      </c>
      <c r="C15" s="5" t="s">
        <v>58</v>
      </c>
      <c r="D15" s="11" t="s">
        <v>54</v>
      </c>
      <c r="E15" s="35">
        <v>39810</v>
      </c>
      <c r="F15" s="37"/>
      <c r="G15" s="18" t="s">
        <v>4</v>
      </c>
      <c r="H15" s="21"/>
      <c r="I15" s="18">
        <v>2</v>
      </c>
      <c r="J15" s="21"/>
      <c r="K15" s="44">
        <v>21.11</v>
      </c>
      <c r="L15" s="45"/>
      <c r="M15" s="41">
        <f t="shared" si="0"/>
        <v>42.22</v>
      </c>
    </row>
    <row r="16" spans="2:13" x14ac:dyDescent="0.25">
      <c r="B16" s="2" t="s">
        <v>36</v>
      </c>
      <c r="C16" s="5" t="s">
        <v>48</v>
      </c>
      <c r="D16" s="11" t="s">
        <v>54</v>
      </c>
      <c r="E16" s="35">
        <v>11296</v>
      </c>
      <c r="F16" s="37"/>
      <c r="G16" s="18" t="s">
        <v>4</v>
      </c>
      <c r="H16" s="21"/>
      <c r="I16" s="18">
        <v>5</v>
      </c>
      <c r="J16" s="21"/>
      <c r="K16" s="44">
        <v>1362.6</v>
      </c>
      <c r="L16" s="45"/>
      <c r="M16" s="41">
        <f t="shared" si="0"/>
        <v>6813</v>
      </c>
    </row>
    <row r="17" spans="2:13" x14ac:dyDescent="0.25">
      <c r="B17" s="2" t="s">
        <v>37</v>
      </c>
      <c r="C17" s="8" t="s">
        <v>27</v>
      </c>
      <c r="D17" s="11" t="s">
        <v>55</v>
      </c>
      <c r="E17" s="35" t="s">
        <v>56</v>
      </c>
      <c r="F17" s="37"/>
      <c r="G17" s="18" t="s">
        <v>4</v>
      </c>
      <c r="H17" s="21"/>
      <c r="I17" s="18">
        <v>1</v>
      </c>
      <c r="J17" s="21"/>
      <c r="K17" s="44">
        <v>178.99</v>
      </c>
      <c r="L17" s="45"/>
      <c r="M17" s="41">
        <f t="shared" si="0"/>
        <v>178.99</v>
      </c>
    </row>
    <row r="18" spans="2:13" x14ac:dyDescent="0.25">
      <c r="B18" s="2" t="s">
        <v>38</v>
      </c>
      <c r="C18" s="8" t="s">
        <v>28</v>
      </c>
      <c r="D18" s="11" t="s">
        <v>55</v>
      </c>
      <c r="E18" s="35" t="s">
        <v>57</v>
      </c>
      <c r="F18" s="37"/>
      <c r="G18" s="18" t="s">
        <v>4</v>
      </c>
      <c r="H18" s="21"/>
      <c r="I18" s="18">
        <v>32</v>
      </c>
      <c r="J18" s="21"/>
      <c r="K18" s="44">
        <v>21.95</v>
      </c>
      <c r="L18" s="45"/>
      <c r="M18" s="41">
        <f t="shared" si="0"/>
        <v>702.4</v>
      </c>
    </row>
    <row r="19" spans="2:13" x14ac:dyDescent="0.25">
      <c r="B19" s="2" t="s">
        <v>39</v>
      </c>
      <c r="C19" s="8" t="s">
        <v>29</v>
      </c>
      <c r="D19" s="11" t="s">
        <v>54</v>
      </c>
      <c r="E19" s="35">
        <v>3380</v>
      </c>
      <c r="F19" s="37"/>
      <c r="G19" s="18" t="s">
        <v>4</v>
      </c>
      <c r="H19" s="21"/>
      <c r="I19" s="18">
        <v>1</v>
      </c>
      <c r="J19" s="21"/>
      <c r="K19" s="44">
        <v>45</v>
      </c>
      <c r="L19" s="45"/>
      <c r="M19" s="41">
        <f t="shared" si="0"/>
        <v>45</v>
      </c>
    </row>
    <row r="20" spans="2:13" x14ac:dyDescent="0.25">
      <c r="B20" s="2" t="s">
        <v>40</v>
      </c>
      <c r="C20" t="s">
        <v>30</v>
      </c>
      <c r="D20" s="11">
        <v>3</v>
      </c>
      <c r="E20" s="35">
        <v>3</v>
      </c>
      <c r="F20" s="37"/>
      <c r="G20" s="18" t="s">
        <v>4</v>
      </c>
      <c r="H20" s="21"/>
      <c r="I20" s="18">
        <v>10</v>
      </c>
      <c r="J20" s="21"/>
      <c r="K20" s="44">
        <v>390.81</v>
      </c>
      <c r="L20" s="45"/>
      <c r="M20" s="41">
        <f t="shared" si="0"/>
        <v>3908.1</v>
      </c>
    </row>
    <row r="21" spans="2:13" x14ac:dyDescent="0.25">
      <c r="B21" s="2" t="s">
        <v>41</v>
      </c>
      <c r="C21" s="13" t="s">
        <v>47</v>
      </c>
      <c r="D21" s="11" t="s">
        <v>55</v>
      </c>
      <c r="E21" s="35" t="s">
        <v>50</v>
      </c>
      <c r="F21" s="37"/>
      <c r="G21" s="34" t="s">
        <v>25</v>
      </c>
      <c r="H21" s="34"/>
      <c r="I21" s="35">
        <v>71.319999999999993</v>
      </c>
      <c r="J21" s="37"/>
      <c r="K21" s="44">
        <v>50.4</v>
      </c>
      <c r="L21" s="45"/>
      <c r="M21" s="41">
        <f>K21*I21</f>
        <v>3594.5279999999993</v>
      </c>
    </row>
    <row r="22" spans="2:13" x14ac:dyDescent="0.25">
      <c r="B22" s="2" t="s">
        <v>42</v>
      </c>
      <c r="C22" s="8" t="s">
        <v>31</v>
      </c>
      <c r="D22" s="11" t="s">
        <v>55</v>
      </c>
      <c r="E22" s="35" t="s">
        <v>51</v>
      </c>
      <c r="F22" s="37"/>
      <c r="G22" s="18" t="s">
        <v>25</v>
      </c>
      <c r="H22" s="21"/>
      <c r="I22" s="18">
        <v>148.85</v>
      </c>
      <c r="J22" s="21"/>
      <c r="K22" s="44">
        <v>36.409999999999997</v>
      </c>
      <c r="L22" s="45"/>
      <c r="M22" s="41">
        <f t="shared" ref="M22:M25" si="1">K22*I22</f>
        <v>5419.6284999999989</v>
      </c>
    </row>
    <row r="23" spans="2:13" x14ac:dyDescent="0.25">
      <c r="B23" s="2" t="s">
        <v>43</v>
      </c>
      <c r="C23" s="8" t="s">
        <v>32</v>
      </c>
      <c r="D23" s="11" t="s">
        <v>54</v>
      </c>
      <c r="E23" s="33">
        <v>39130</v>
      </c>
      <c r="F23" s="33"/>
      <c r="G23" s="18" t="s">
        <v>4</v>
      </c>
      <c r="H23" s="21"/>
      <c r="I23" s="18">
        <v>40</v>
      </c>
      <c r="J23" s="21"/>
      <c r="K23" s="44">
        <v>1.22</v>
      </c>
      <c r="L23" s="45"/>
      <c r="M23" s="41">
        <f t="shared" si="1"/>
        <v>48.8</v>
      </c>
    </row>
    <row r="24" spans="2:13" x14ac:dyDescent="0.25">
      <c r="B24" s="2" t="s">
        <v>44</v>
      </c>
      <c r="C24" s="8" t="s">
        <v>33</v>
      </c>
      <c r="D24" s="11" t="s">
        <v>54</v>
      </c>
      <c r="E24" s="33">
        <v>142</v>
      </c>
      <c r="F24" s="33"/>
      <c r="G24" s="38" t="s">
        <v>4</v>
      </c>
      <c r="H24" s="39"/>
      <c r="I24" s="38">
        <v>2</v>
      </c>
      <c r="J24" s="39"/>
      <c r="K24" s="48">
        <v>19.32</v>
      </c>
      <c r="L24" s="49"/>
      <c r="M24" s="41">
        <f t="shared" si="1"/>
        <v>38.64</v>
      </c>
    </row>
    <row r="25" spans="2:13" x14ac:dyDescent="0.25">
      <c r="B25" s="2" t="s">
        <v>45</v>
      </c>
      <c r="C25" s="8" t="s">
        <v>46</v>
      </c>
      <c r="D25" s="11" t="s">
        <v>54</v>
      </c>
      <c r="E25" s="35">
        <v>2676</v>
      </c>
      <c r="F25" s="37"/>
      <c r="G25" s="33" t="s">
        <v>25</v>
      </c>
      <c r="H25" s="33"/>
      <c r="I25" s="18">
        <v>54.9</v>
      </c>
      <c r="J25" s="21"/>
      <c r="K25" s="44">
        <v>1.55</v>
      </c>
      <c r="L25" s="45"/>
      <c r="M25" s="41">
        <f t="shared" si="1"/>
        <v>85.094999999999999</v>
      </c>
    </row>
    <row r="26" spans="2:13" x14ac:dyDescent="0.25">
      <c r="B26" s="2" t="s">
        <v>60</v>
      </c>
      <c r="C26" s="5" t="s">
        <v>61</v>
      </c>
      <c r="D26" s="16"/>
      <c r="E26" s="16"/>
      <c r="F26" s="16"/>
      <c r="G26" s="16"/>
      <c r="H26" s="17"/>
      <c r="I26" s="18">
        <v>1</v>
      </c>
      <c r="J26" s="19"/>
      <c r="K26" s="20">
        <v>4250</v>
      </c>
      <c r="L26" s="21"/>
      <c r="M26" s="41">
        <f>K26*I26</f>
        <v>4250</v>
      </c>
    </row>
    <row r="27" spans="2:13" x14ac:dyDescent="0.25">
      <c r="B27" s="24" t="s">
        <v>65</v>
      </c>
      <c r="C27" s="25"/>
      <c r="D27" s="25"/>
      <c r="E27" s="25"/>
      <c r="F27" s="25"/>
      <c r="G27" s="25"/>
      <c r="H27" s="26"/>
      <c r="I27" s="23" t="s">
        <v>16</v>
      </c>
      <c r="J27" s="23"/>
      <c r="K27" s="23"/>
      <c r="L27" s="23"/>
      <c r="M27" s="41">
        <f>SUM(M8:M26)</f>
        <v>28927.111499999999</v>
      </c>
    </row>
    <row r="28" spans="2:13" x14ac:dyDescent="0.25">
      <c r="B28" s="27"/>
      <c r="C28" s="28"/>
      <c r="D28" s="28"/>
      <c r="E28" s="28"/>
      <c r="F28" s="28"/>
      <c r="G28" s="28"/>
      <c r="H28" s="29"/>
      <c r="I28" s="23" t="s">
        <v>17</v>
      </c>
      <c r="J28" s="23"/>
      <c r="K28" s="23"/>
      <c r="L28" s="23"/>
      <c r="M28" s="41">
        <f>M27*0.296</f>
        <v>8562.4250039999988</v>
      </c>
    </row>
    <row r="29" spans="2:13" x14ac:dyDescent="0.25">
      <c r="B29" s="30"/>
      <c r="C29" s="31"/>
      <c r="D29" s="31"/>
      <c r="E29" s="31"/>
      <c r="F29" s="31"/>
      <c r="G29" s="31"/>
      <c r="H29" s="32"/>
      <c r="I29" s="23" t="s">
        <v>18</v>
      </c>
      <c r="J29" s="23"/>
      <c r="K29" s="23"/>
      <c r="L29" s="23"/>
      <c r="M29" s="41">
        <f>M27+M28</f>
        <v>37489.536503999996</v>
      </c>
    </row>
    <row r="41" spans="2:14" x14ac:dyDescent="0.25"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</row>
  </sheetData>
  <mergeCells count="92">
    <mergeCell ref="K22:L22"/>
    <mergeCell ref="K21:L21"/>
    <mergeCell ref="K13:L13"/>
    <mergeCell ref="K14:L14"/>
    <mergeCell ref="K15:L15"/>
    <mergeCell ref="K16:L16"/>
    <mergeCell ref="K17:L17"/>
    <mergeCell ref="K18:L18"/>
    <mergeCell ref="K19:L19"/>
    <mergeCell ref="I20:J20"/>
    <mergeCell ref="K20:L20"/>
    <mergeCell ref="I22:J22"/>
    <mergeCell ref="I13:J13"/>
    <mergeCell ref="I14:J14"/>
    <mergeCell ref="I15:J15"/>
    <mergeCell ref="I16:J16"/>
    <mergeCell ref="I17:J17"/>
    <mergeCell ref="I18:J18"/>
    <mergeCell ref="I21:J21"/>
    <mergeCell ref="I19:J19"/>
    <mergeCell ref="E22:F22"/>
    <mergeCell ref="E23:F23"/>
    <mergeCell ref="E24:F24"/>
    <mergeCell ref="G13:H13"/>
    <mergeCell ref="G14:H14"/>
    <mergeCell ref="G15:H15"/>
    <mergeCell ref="G16:H16"/>
    <mergeCell ref="G17:H17"/>
    <mergeCell ref="G18:H18"/>
    <mergeCell ref="G19:H19"/>
    <mergeCell ref="G20:H20"/>
    <mergeCell ref="G22:H22"/>
    <mergeCell ref="G23:H23"/>
    <mergeCell ref="G24:H24"/>
    <mergeCell ref="G21:H21"/>
    <mergeCell ref="E14:F14"/>
    <mergeCell ref="E25:F25"/>
    <mergeCell ref="K25:L25"/>
    <mergeCell ref="I23:J23"/>
    <mergeCell ref="I24:J24"/>
    <mergeCell ref="K23:L23"/>
    <mergeCell ref="K24:L24"/>
    <mergeCell ref="I25:J25"/>
    <mergeCell ref="G25:H25"/>
    <mergeCell ref="E15:F15"/>
    <mergeCell ref="E16:F16"/>
    <mergeCell ref="E21:F21"/>
    <mergeCell ref="E20:F20"/>
    <mergeCell ref="E17:F17"/>
    <mergeCell ref="E18:F18"/>
    <mergeCell ref="E19:F19"/>
    <mergeCell ref="B2:M2"/>
    <mergeCell ref="B3:J3"/>
    <mergeCell ref="B4:J4"/>
    <mergeCell ref="B5:J5"/>
    <mergeCell ref="K3:M3"/>
    <mergeCell ref="K4:M4"/>
    <mergeCell ref="K5:M5"/>
    <mergeCell ref="G6:H6"/>
    <mergeCell ref="I6:J6"/>
    <mergeCell ref="K6:L6"/>
    <mergeCell ref="E8:F8"/>
    <mergeCell ref="E9:F9"/>
    <mergeCell ref="G8:H8"/>
    <mergeCell ref="G9:H9"/>
    <mergeCell ref="E13:F13"/>
    <mergeCell ref="E10:F10"/>
    <mergeCell ref="E11:F11"/>
    <mergeCell ref="E12:F12"/>
    <mergeCell ref="E6:F6"/>
    <mergeCell ref="G10:H10"/>
    <mergeCell ref="G11:H11"/>
    <mergeCell ref="G12:H12"/>
    <mergeCell ref="D7:M7"/>
    <mergeCell ref="I8:J8"/>
    <mergeCell ref="I9:J9"/>
    <mergeCell ref="I10:J10"/>
    <mergeCell ref="I11:J11"/>
    <mergeCell ref="I12:J12"/>
    <mergeCell ref="K8:L8"/>
    <mergeCell ref="K9:L9"/>
    <mergeCell ref="K10:L10"/>
    <mergeCell ref="K11:L11"/>
    <mergeCell ref="K12:L12"/>
    <mergeCell ref="D26:H26"/>
    <mergeCell ref="I26:J26"/>
    <mergeCell ref="K26:L26"/>
    <mergeCell ref="B41:N41"/>
    <mergeCell ref="I27:L27"/>
    <mergeCell ref="I28:L28"/>
    <mergeCell ref="I29:L29"/>
    <mergeCell ref="B27:H29"/>
  </mergeCells>
  <pageMargins left="0.25" right="0.25" top="0.75" bottom="0.75" header="0.3" footer="0.3"/>
  <pageSetup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Breno</dc:creator>
  <cp:lastModifiedBy>Usuario</cp:lastModifiedBy>
  <cp:lastPrinted>2021-07-01T14:31:03Z</cp:lastPrinted>
  <dcterms:created xsi:type="dcterms:W3CDTF">2021-05-18T11:52:41Z</dcterms:created>
  <dcterms:modified xsi:type="dcterms:W3CDTF">2021-10-21T19:44:55Z</dcterms:modified>
</cp:coreProperties>
</file>